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gdvrd.sharepoint.com/sites/G-teamAlgemeenBestuur/Shared Documents/Vergaderingen/2025/20251029/"/>
    </mc:Choice>
  </mc:AlternateContent>
  <xr:revisionPtr revIDLastSave="25" documentId="8_{9C42F376-14AE-4101-B2D1-475557C002B1}" xr6:coauthVersionLast="47" xr6:coauthVersionMax="47" xr10:uidLastSave="{9FEF36EF-0738-4E16-AB60-29C85F8140F2}"/>
  <bookViews>
    <workbookView xWindow="-108" yWindow="-108" windowWidth="23256" windowHeight="12456" xr2:uid="{ED8A19EA-5DC1-42A8-AC1B-0BAC1B4D77D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9" i="1"/>
  <c r="K10" i="1"/>
  <c r="K11" i="1"/>
  <c r="K12" i="1"/>
  <c r="K13" i="1"/>
  <c r="K14" i="1"/>
  <c r="K15" i="1"/>
  <c r="K16" i="1"/>
  <c r="K17" i="1"/>
  <c r="K18" i="1"/>
  <c r="K19" i="1"/>
  <c r="K8" i="1"/>
  <c r="J20" i="1"/>
  <c r="H20" i="1" l="1"/>
  <c r="I19" i="1"/>
  <c r="I18" i="1"/>
  <c r="I17" i="1"/>
  <c r="I16" i="1"/>
  <c r="I15" i="1"/>
  <c r="I14" i="1"/>
  <c r="I13" i="1"/>
  <c r="I12" i="1"/>
  <c r="I11" i="1"/>
  <c r="I10" i="1"/>
  <c r="I9" i="1"/>
  <c r="I8" i="1"/>
  <c r="F20" i="1" l="1"/>
  <c r="G20" i="1"/>
  <c r="E20" i="1"/>
  <c r="I20" i="1" l="1"/>
</calcChain>
</file>

<file path=xl/sharedStrings.xml><?xml version="1.0" encoding="utf-8"?>
<sst xmlns="http://schemas.openxmlformats.org/spreadsheetml/2006/main" count="68" uniqueCount="30">
  <si>
    <t>Gemeente</t>
  </si>
  <si>
    <t>Aa en Hunze</t>
  </si>
  <si>
    <t>Assen</t>
  </si>
  <si>
    <t>Borger-Odoorn</t>
  </si>
  <si>
    <t>Coevorden</t>
  </si>
  <si>
    <t>Emmen</t>
  </si>
  <si>
    <t>Hoogeveen</t>
  </si>
  <si>
    <t>Meppel</t>
  </si>
  <si>
    <t>Midden-Drenthe</t>
  </si>
  <si>
    <t>Noordenveld</t>
  </si>
  <si>
    <t>Tynaarlo</t>
  </si>
  <si>
    <t>Westerveld</t>
  </si>
  <si>
    <t>De Wolden</t>
  </si>
  <si>
    <t>Veilig Thuis</t>
  </si>
  <si>
    <t>WvGGZ</t>
  </si>
  <si>
    <t>Totaal</t>
  </si>
  <si>
    <r>
      <t xml:space="preserve">OGGZ </t>
    </r>
    <r>
      <rPr>
        <i/>
        <sz val="9"/>
        <rFont val="Aptos Narrow"/>
        <family val="2"/>
        <scheme val="minor"/>
      </rPr>
      <t>*1)</t>
    </r>
  </si>
  <si>
    <r>
      <t xml:space="preserve">CSG </t>
    </r>
    <r>
      <rPr>
        <i/>
        <sz val="9"/>
        <rFont val="Aptos Narrow"/>
        <family val="2"/>
        <scheme val="minor"/>
      </rPr>
      <t>*2)</t>
    </r>
  </si>
  <si>
    <t>nvt</t>
  </si>
  <si>
    <t>FG</t>
  </si>
  <si>
    <r>
      <t xml:space="preserve">ZVHD </t>
    </r>
    <r>
      <rPr>
        <i/>
        <sz val="9"/>
        <rFont val="Aptos Narrow"/>
        <family val="2"/>
        <scheme val="minor"/>
      </rPr>
      <t>*4)</t>
    </r>
  </si>
  <si>
    <r>
      <t>MDA</t>
    </r>
    <r>
      <rPr>
        <i/>
        <sz val="9"/>
        <rFont val="Aptos Narrow"/>
        <family val="2"/>
        <scheme val="minor"/>
      </rPr>
      <t>++ *3)</t>
    </r>
  </si>
  <si>
    <t>*1) OGGZ: onderdeel Uitvoering&amp;Meldpunt en Beleid&amp;Ontwikkeling</t>
  </si>
  <si>
    <t>Basis, gewijzigde sleutel</t>
  </si>
  <si>
    <t>Basis, ongewijzigde sleutel</t>
  </si>
  <si>
    <t>*4) ZVHD: Voorlsnog geen aanpassing verdeelsleutel ivm overdracht van vrd naar ggd</t>
  </si>
  <si>
    <t>*3) MDA++: wordt gefinancierd door centrumgemeente Emmen, voorlopig geen aanpassing verdeelsleutel. Omvang € 194.000,= per jaar.</t>
  </si>
  <si>
    <t>*2) CSG: wordt gefinancierd door de centrumgemeenten Groningen en Emmen, voorlopig geen aanpassing verdeelsleutel. Omvang € 482.000,= per jaar.</t>
  </si>
  <si>
    <t>% effect t.o.v. totale bijdrage</t>
  </si>
  <si>
    <t>bijdrage 2025 na begr.wijz.3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</si>
</sst>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9"/>
      <name val="Aptos Narrow"/>
      <family val="2"/>
      <scheme val="minor"/>
    </font>
    <font>
      <sz val="9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2" fillId="0" borderId="1" xfId="0" applyNumberFormat="1" applyFont="1" applyBorder="1"/>
    <xf numFmtId="0" fontId="5" fillId="0" borderId="0" xfId="0" applyFont="1"/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2" xfId="0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0" fontId="3" fillId="0" borderId="0" xfId="0" applyFont="1" applyAlignment="1">
      <alignment wrapText="1"/>
    </xf>
    <xf numFmtId="10" fontId="2" fillId="0" borderId="0" xfId="0" applyNumberFormat="1" applyFont="1"/>
    <xf numFmtId="10" fontId="2" fillId="0" borderId="1" xfId="0" applyNumberFormat="1" applyFont="1" applyBorder="1"/>
  </cellXfs>
  <cellStyles count="2">
    <cellStyle name="Standaard" xfId="0" builtinId="0"/>
    <cellStyle name="Standaard 9" xfId="1" xr:uid="{26BBDFC5-3690-4E22-9A41-D496EA8084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1478-315A-4C54-9877-9622414127E2}">
  <dimension ref="C4:O25"/>
  <sheetViews>
    <sheetView tabSelected="1" topLeftCell="A4" workbookViewId="0">
      <selection activeCell="C6" sqref="C6"/>
    </sheetView>
  </sheetViews>
  <sheetFormatPr defaultColWidth="8.85546875" defaultRowHeight="15" x14ac:dyDescent="0.25"/>
  <cols>
    <col min="1" max="2" width="8.85546875" style="2"/>
    <col min="3" max="3" width="14.85546875" style="2" bestFit="1" customWidth="1"/>
    <col min="4" max="4" width="8.85546875" style="2"/>
    <col min="5" max="5" width="10.7109375" style="2" bestFit="1" customWidth="1"/>
    <col min="6" max="6" width="8.85546875" style="2"/>
    <col min="7" max="7" width="9.28515625" style="2" bestFit="1" customWidth="1"/>
    <col min="8" max="8" width="9.28515625" style="2" customWidth="1"/>
    <col min="9" max="9" width="11.85546875" style="2" bestFit="1" customWidth="1"/>
    <col min="10" max="10" width="13" style="2" bestFit="1" customWidth="1"/>
    <col min="11" max="11" width="13" style="2" customWidth="1"/>
    <col min="12" max="13" width="8.85546875" style="2"/>
    <col min="14" max="14" width="9" style="2" bestFit="1" customWidth="1"/>
    <col min="15" max="15" width="6.28515625" style="2" customWidth="1"/>
    <col min="16" max="16384" width="8.85546875" style="2"/>
  </cols>
  <sheetData>
    <row r="4" spans="3:15" x14ac:dyDescent="0.25">
      <c r="E4" s="1"/>
    </row>
    <row r="5" spans="3:15" x14ac:dyDescent="0.25">
      <c r="C5" s="1" t="s">
        <v>0</v>
      </c>
      <c r="E5" s="1" t="s">
        <v>23</v>
      </c>
      <c r="I5" s="9"/>
      <c r="L5" s="1" t="s">
        <v>24</v>
      </c>
    </row>
    <row r="6" spans="3:15" ht="45" x14ac:dyDescent="0.25">
      <c r="E6" s="3" t="s">
        <v>13</v>
      </c>
      <c r="F6" s="3" t="s">
        <v>14</v>
      </c>
      <c r="G6" s="3" t="s">
        <v>16</v>
      </c>
      <c r="H6" s="3" t="s">
        <v>19</v>
      </c>
      <c r="I6" s="10" t="s">
        <v>15</v>
      </c>
      <c r="J6" s="13" t="s">
        <v>29</v>
      </c>
      <c r="K6" s="13" t="s">
        <v>28</v>
      </c>
      <c r="L6" s="3" t="s">
        <v>17</v>
      </c>
      <c r="M6" s="3" t="s">
        <v>21</v>
      </c>
      <c r="N6" s="3" t="s">
        <v>20</v>
      </c>
      <c r="O6" s="3"/>
    </row>
    <row r="7" spans="3:15" x14ac:dyDescent="0.25">
      <c r="I7" s="9"/>
    </row>
    <row r="8" spans="3:15" x14ac:dyDescent="0.25">
      <c r="C8" s="2" t="s">
        <v>1</v>
      </c>
      <c r="E8" s="4">
        <v>15651.862659371225</v>
      </c>
      <c r="F8" s="4">
        <v>2808.632494643336</v>
      </c>
      <c r="G8" s="4">
        <v>-1374.5122194914402</v>
      </c>
      <c r="H8" s="4">
        <v>-2959.4296650262149</v>
      </c>
      <c r="I8" s="11">
        <f>E8+F8+G8+H8</f>
        <v>14126.553269496908</v>
      </c>
      <c r="J8" s="4">
        <v>1053753.4211255524</v>
      </c>
      <c r="K8" s="14">
        <f>I8/J8</f>
        <v>1.3405938226428552E-2</v>
      </c>
      <c r="L8" s="7" t="s">
        <v>18</v>
      </c>
      <c r="M8" s="7" t="s">
        <v>18</v>
      </c>
      <c r="N8" s="7" t="s">
        <v>18</v>
      </c>
      <c r="O8" s="4"/>
    </row>
    <row r="9" spans="3:15" x14ac:dyDescent="0.25">
      <c r="C9" s="2" t="s">
        <v>2</v>
      </c>
      <c r="E9" s="4">
        <v>-86904.377443725942</v>
      </c>
      <c r="F9" s="4">
        <v>-11184.671139515332</v>
      </c>
      <c r="G9" s="4">
        <v>-18922.012474783231</v>
      </c>
      <c r="H9" s="4">
        <v>372.30682406685082</v>
      </c>
      <c r="I9" s="11">
        <f t="shared" ref="I9:I19" si="0">E9+F9+G9+H9</f>
        <v>-116638.75423395765</v>
      </c>
      <c r="J9" s="4">
        <v>4482206.8321945146</v>
      </c>
      <c r="K9" s="14">
        <f t="shared" ref="K9:K19" si="1">I9/J9</f>
        <v>-2.6022617563333336E-2</v>
      </c>
      <c r="L9" s="7" t="s">
        <v>18</v>
      </c>
      <c r="M9" s="7" t="s">
        <v>18</v>
      </c>
      <c r="N9" s="7" t="s">
        <v>18</v>
      </c>
      <c r="O9" s="4"/>
    </row>
    <row r="10" spans="3:15" x14ac:dyDescent="0.25">
      <c r="C10" s="2" t="s">
        <v>3</v>
      </c>
      <c r="E10" s="4">
        <v>-2610.1645051996456</v>
      </c>
      <c r="F10" s="4">
        <v>2101.4561787074199</v>
      </c>
      <c r="G10" s="4">
        <v>3260.4694262777975</v>
      </c>
      <c r="H10" s="4">
        <v>2587.9703421941595</v>
      </c>
      <c r="I10" s="11">
        <f t="shared" si="0"/>
        <v>5339.7314419797312</v>
      </c>
      <c r="J10" s="4">
        <v>1560765.7419187715</v>
      </c>
      <c r="K10" s="14">
        <f t="shared" si="1"/>
        <v>3.4212254270875918E-3</v>
      </c>
      <c r="L10" s="7" t="s">
        <v>18</v>
      </c>
      <c r="M10" s="7" t="s">
        <v>18</v>
      </c>
      <c r="N10" s="7" t="s">
        <v>18</v>
      </c>
      <c r="O10" s="4"/>
    </row>
    <row r="11" spans="3:15" x14ac:dyDescent="0.25">
      <c r="C11" s="2" t="s">
        <v>4</v>
      </c>
      <c r="E11" s="4">
        <v>17305.79602470668</v>
      </c>
      <c r="F11" s="4">
        <v>25.450860172426474</v>
      </c>
      <c r="G11" s="4">
        <v>4477.5993793255293</v>
      </c>
      <c r="H11" s="4">
        <v>7630.2207570879673</v>
      </c>
      <c r="I11" s="11">
        <f t="shared" si="0"/>
        <v>29439.067021292605</v>
      </c>
      <c r="J11" s="4">
        <v>1489041.2954719292</v>
      </c>
      <c r="K11" s="14">
        <f t="shared" si="1"/>
        <v>1.9770483942127565E-2</v>
      </c>
      <c r="L11" s="7" t="s">
        <v>18</v>
      </c>
      <c r="M11" s="7" t="s">
        <v>18</v>
      </c>
      <c r="N11" s="7" t="s">
        <v>18</v>
      </c>
      <c r="O11" s="4"/>
    </row>
    <row r="12" spans="3:15" x14ac:dyDescent="0.25">
      <c r="C12" s="2" t="s">
        <v>5</v>
      </c>
      <c r="E12" s="4">
        <v>-57681.459254139569</v>
      </c>
      <c r="F12" s="4">
        <v>-11832.215602642595</v>
      </c>
      <c r="G12" s="4">
        <v>689.90081824295339</v>
      </c>
      <c r="H12" s="4">
        <v>-14920.487635982063</v>
      </c>
      <c r="I12" s="11">
        <f t="shared" si="0"/>
        <v>-83744.261674521273</v>
      </c>
      <c r="J12" s="4">
        <v>7949615.0759279486</v>
      </c>
      <c r="K12" s="14">
        <f t="shared" si="1"/>
        <v>-1.0534379447893698E-2</v>
      </c>
      <c r="L12" s="7" t="s">
        <v>18</v>
      </c>
      <c r="M12" s="7" t="s">
        <v>18</v>
      </c>
      <c r="N12" s="7" t="s">
        <v>18</v>
      </c>
      <c r="O12" s="4"/>
    </row>
    <row r="13" spans="3:15" x14ac:dyDescent="0.25">
      <c r="C13" s="2" t="s">
        <v>6</v>
      </c>
      <c r="E13" s="4">
        <v>-29630.661426827079</v>
      </c>
      <c r="F13" s="4">
        <v>-5930.1408634407926</v>
      </c>
      <c r="G13" s="4">
        <v>-4842.8567116749891</v>
      </c>
      <c r="H13" s="4">
        <v>744.22087933841976</v>
      </c>
      <c r="I13" s="11">
        <f t="shared" si="0"/>
        <v>-39659.438122604442</v>
      </c>
      <c r="J13" s="4">
        <v>3625404.2068080585</v>
      </c>
      <c r="K13" s="14">
        <f t="shared" si="1"/>
        <v>-1.0939314862637646E-2</v>
      </c>
      <c r="L13" s="7" t="s">
        <v>18</v>
      </c>
      <c r="M13" s="7" t="s">
        <v>18</v>
      </c>
      <c r="N13" s="7" t="s">
        <v>18</v>
      </c>
      <c r="O13" s="4"/>
    </row>
    <row r="14" spans="3:15" x14ac:dyDescent="0.25">
      <c r="C14" s="2" t="s">
        <v>7</v>
      </c>
      <c r="E14" s="4">
        <v>6912.6596700335504</v>
      </c>
      <c r="F14" s="4">
        <v>-2585.9042300749243</v>
      </c>
      <c r="G14" s="4">
        <v>-5942.747130198818</v>
      </c>
      <c r="H14" s="4">
        <v>-3277.8346238958657</v>
      </c>
      <c r="I14" s="11">
        <f t="shared" si="0"/>
        <v>-4893.8263141360576</v>
      </c>
      <c r="J14" s="4">
        <v>1552467.9544234001</v>
      </c>
      <c r="K14" s="14">
        <f t="shared" si="1"/>
        <v>-3.1522881359272027E-3</v>
      </c>
      <c r="L14" s="7" t="s">
        <v>18</v>
      </c>
      <c r="M14" s="7" t="s">
        <v>18</v>
      </c>
      <c r="N14" s="7" t="s">
        <v>18</v>
      </c>
      <c r="O14" s="4"/>
    </row>
    <row r="15" spans="3:15" x14ac:dyDescent="0.25">
      <c r="C15" s="2" t="s">
        <v>8</v>
      </c>
      <c r="E15" s="4">
        <v>20322.988501168205</v>
      </c>
      <c r="F15" s="4">
        <v>2805.7552090677091</v>
      </c>
      <c r="G15" s="4">
        <v>-1945.6729729890567</v>
      </c>
      <c r="H15" s="4">
        <v>-1797.1331588343455</v>
      </c>
      <c r="I15" s="11">
        <f t="shared" si="0"/>
        <v>19385.937578412511</v>
      </c>
      <c r="J15" s="4">
        <v>2076262.2712328064</v>
      </c>
      <c r="K15" s="14">
        <f t="shared" si="1"/>
        <v>9.3369406394414097E-3</v>
      </c>
      <c r="L15" s="7" t="s">
        <v>18</v>
      </c>
      <c r="M15" s="7" t="s">
        <v>18</v>
      </c>
      <c r="N15" s="7" t="s">
        <v>18</v>
      </c>
      <c r="O15" s="4"/>
    </row>
    <row r="16" spans="3:15" x14ac:dyDescent="0.25">
      <c r="C16" s="2" t="s">
        <v>9</v>
      </c>
      <c r="E16" s="4">
        <v>26455.38381558843</v>
      </c>
      <c r="F16" s="4">
        <v>677.84760619508961</v>
      </c>
      <c r="G16" s="4">
        <v>-2447.8294210410436</v>
      </c>
      <c r="H16" s="4">
        <v>3193.197507602219</v>
      </c>
      <c r="I16" s="11">
        <f t="shared" si="0"/>
        <v>27878.599508344698</v>
      </c>
      <c r="J16" s="4">
        <v>1886317.0290882746</v>
      </c>
      <c r="K16" s="14">
        <f t="shared" si="1"/>
        <v>1.4779381767983844E-2</v>
      </c>
      <c r="L16" s="7" t="s">
        <v>18</v>
      </c>
      <c r="M16" s="7" t="s">
        <v>18</v>
      </c>
      <c r="N16" s="7" t="s">
        <v>18</v>
      </c>
      <c r="O16" s="4"/>
    </row>
    <row r="17" spans="3:15" x14ac:dyDescent="0.25">
      <c r="C17" s="2" t="s">
        <v>10</v>
      </c>
      <c r="E17" s="4">
        <v>34012.596529037866</v>
      </c>
      <c r="F17" s="4">
        <v>2959.8821998821804</v>
      </c>
      <c r="G17" s="4">
        <v>-159.85711573823482</v>
      </c>
      <c r="H17" s="4">
        <v>-3022.6485159354052</v>
      </c>
      <c r="I17" s="11">
        <f t="shared" si="0"/>
        <v>33789.973097246409</v>
      </c>
      <c r="J17" s="4">
        <v>1506717.4166939915</v>
      </c>
      <c r="K17" s="14">
        <f t="shared" si="1"/>
        <v>2.2426217897837591E-2</v>
      </c>
      <c r="L17" s="7" t="s">
        <v>18</v>
      </c>
      <c r="M17" s="7" t="s">
        <v>18</v>
      </c>
      <c r="N17" s="7" t="s">
        <v>18</v>
      </c>
      <c r="O17" s="4"/>
    </row>
    <row r="18" spans="3:15" x14ac:dyDescent="0.25">
      <c r="C18" s="2" t="s">
        <v>11</v>
      </c>
      <c r="E18" s="4">
        <v>18159.694931391423</v>
      </c>
      <c r="F18" s="4">
        <v>2444.1286730039337</v>
      </c>
      <c r="G18" s="4">
        <v>-1705.5203531239035</v>
      </c>
      <c r="H18" s="4">
        <v>4146.5739315333976</v>
      </c>
      <c r="I18" s="11">
        <f t="shared" si="0"/>
        <v>23044.877182804856</v>
      </c>
      <c r="J18" s="4">
        <v>1100659.8015332015</v>
      </c>
      <c r="K18" s="14">
        <f t="shared" si="1"/>
        <v>2.0937329727772114E-2</v>
      </c>
      <c r="L18" s="7" t="s">
        <v>18</v>
      </c>
      <c r="M18" s="7" t="s">
        <v>18</v>
      </c>
      <c r="N18" s="7" t="s">
        <v>18</v>
      </c>
      <c r="O18" s="4"/>
    </row>
    <row r="19" spans="3:15" x14ac:dyDescent="0.25">
      <c r="C19" s="2" t="s">
        <v>12</v>
      </c>
      <c r="E19" s="5">
        <v>38005.680498594767</v>
      </c>
      <c r="F19" s="5">
        <v>2907.7786140015814</v>
      </c>
      <c r="G19" s="5">
        <v>-830.96122480555596</v>
      </c>
      <c r="H19" s="5">
        <v>7303.0433578508691</v>
      </c>
      <c r="I19" s="12">
        <f t="shared" si="0"/>
        <v>47385.54124564166</v>
      </c>
      <c r="J19" s="5">
        <v>1460252.2429468215</v>
      </c>
      <c r="K19" s="15">
        <f t="shared" si="1"/>
        <v>3.2450243767485391E-2</v>
      </c>
      <c r="L19" s="8" t="s">
        <v>18</v>
      </c>
      <c r="M19" s="8" t="s">
        <v>18</v>
      </c>
      <c r="N19" s="8" t="s">
        <v>18</v>
      </c>
      <c r="O19" s="5"/>
    </row>
    <row r="20" spans="3:15" x14ac:dyDescent="0.25">
      <c r="E20" s="4">
        <f>SUM(E8:E19)</f>
        <v>-8.7311491370201111E-11</v>
      </c>
      <c r="F20" s="4">
        <f t="shared" ref="F20:H20" si="2">SUM(F8:F19)</f>
        <v>-14801.999999999971</v>
      </c>
      <c r="G20" s="4">
        <f t="shared" si="2"/>
        <v>-29743.999999999993</v>
      </c>
      <c r="H20" s="4">
        <f t="shared" si="2"/>
        <v>-1.0913936421275139E-11</v>
      </c>
      <c r="I20" s="11">
        <f>SUM(I8:I19)</f>
        <v>-44546.000000000051</v>
      </c>
      <c r="J20" s="4">
        <f>SUM(J8:J19)</f>
        <v>29743463.289365269</v>
      </c>
      <c r="K20" s="14">
        <f>I20/J20</f>
        <v>-1.4976736087060651E-3</v>
      </c>
      <c r="L20" s="7" t="s">
        <v>18</v>
      </c>
      <c r="M20" s="7" t="s">
        <v>18</v>
      </c>
      <c r="N20" s="7" t="s">
        <v>18</v>
      </c>
      <c r="O20" s="4"/>
    </row>
    <row r="22" spans="3:15" x14ac:dyDescent="0.25">
      <c r="C22" s="6" t="s">
        <v>22</v>
      </c>
    </row>
    <row r="23" spans="3:15" x14ac:dyDescent="0.25">
      <c r="C23" s="6" t="s">
        <v>27</v>
      </c>
    </row>
    <row r="24" spans="3:15" x14ac:dyDescent="0.25">
      <c r="C24" s="6" t="s">
        <v>26</v>
      </c>
    </row>
    <row r="25" spans="3:15" x14ac:dyDescent="0.25">
      <c r="C25" s="6" t="s">
        <v>25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7FE7B8A745484C98360D7B6848638E" ma:contentTypeVersion="15" ma:contentTypeDescription="Create a new document." ma:contentTypeScope="" ma:versionID="daeaf3dedb3531861fc9915f1b15e2b6">
  <xsd:schema xmlns:xsd="http://www.w3.org/2001/XMLSchema" xmlns:xs="http://www.w3.org/2001/XMLSchema" xmlns:p="http://schemas.microsoft.com/office/2006/metadata/properties" xmlns:ns2="509f31d5-8f1f-4c79-9ee0-113220ebe9c8" xmlns:ns3="17e33942-4e06-4026-92a6-a168b0c5fe57" targetNamespace="http://schemas.microsoft.com/office/2006/metadata/properties" ma:root="true" ma:fieldsID="b2d58ff4dd2401c8e3b5258dc6bd0efe" ns2:_="" ns3:_="">
    <xsd:import namespace="509f31d5-8f1f-4c79-9ee0-113220ebe9c8"/>
    <xsd:import namespace="17e33942-4e06-4026-92a6-a168b0c5f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f31d5-8f1f-4c79-9ee0-113220ebe9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83e993c-2a14-486b-8432-b513ff4b31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33942-4e06-4026-92a6-a168b0c5fe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c175687-7945-4a15-a95b-dee0e62576fe}" ma:internalName="TaxCatchAll" ma:showField="CatchAllData" ma:web="17e33942-4e06-4026-92a6-a168b0c5f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e33942-4e06-4026-92a6-a168b0c5fe57" xsi:nil="true"/>
    <lcf76f155ced4ddcb4097134ff3c332f xmlns="509f31d5-8f1f-4c79-9ee0-113220ebe9c8">
      <Terms xmlns="http://schemas.microsoft.com/office/infopath/2007/PartnerControls"/>
    </lcf76f155ced4ddcb4097134ff3c332f>
    <SharedWithUsers xmlns="17e33942-4e06-4026-92a6-a168b0c5fe5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2506B3-F389-45BF-995F-71658F5F2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9f31d5-8f1f-4c79-9ee0-113220ebe9c8"/>
    <ds:schemaRef ds:uri="17e33942-4e06-4026-92a6-a168b0c5f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D5959C-7CBA-447F-A102-41EC3185CAC8}">
  <ds:schemaRefs>
    <ds:schemaRef ds:uri="509f31d5-8f1f-4c79-9ee0-113220ebe9c8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7e33942-4e06-4026-92a6-a168b0c5fe5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7C60E00-FC15-48C3-B33A-58CA56553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Sjoerd de Jong</dc:creator>
  <cp:lastModifiedBy>Martijn Bloembergen</cp:lastModifiedBy>
  <dcterms:created xsi:type="dcterms:W3CDTF">2025-05-30T11:50:38Z</dcterms:created>
  <dcterms:modified xsi:type="dcterms:W3CDTF">2025-10-16T12:09:02Z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0x0101004C7FE7B8A745484C98360D7B6848638E</vt:lpwstr>
  </property>
  <property fmtid="{D5CDD505-2E9C-101B-9397-08002B2CF9AE}" pid="3" name="MediaServiceImageTags">
    <vt:lpwstr/>
  </property>
  <property fmtid="{D5CDD505-2E9C-101B-9397-08002B2CF9AE}" pid="4" name="Order">
    <vt:r8>112400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